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<sst xmlns="http://schemas.openxmlformats.org/spreadsheetml/2006/main" count="3028" uniqueCount="681">
  <si>
    <t>Aspe</t>
  </si>
  <si>
    <t>Rekapitulace ceny</t>
  </si>
  <si>
    <t>5533520011</t>
  </si>
  <si>
    <t>Sanace násypového zemního tělesa Březová nad Svitavou - Svitavy 224,600 - 225,000</t>
  </si>
  <si>
    <t>ZŘ_zm02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</si>
  <si>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</si>
  <si>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</si>
  <si>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</si>
  <si>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</si>
  <si>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</si>
  <si>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</si>
  <si>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</si>
  <si>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</si>
  <si>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</si>
  <si>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</si>
  <si>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</si>
  <si>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</si>
  <si>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</si>
  <si>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</si>
  <si>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</si>
  <si>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</si>
  <si>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</si>
  <si>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</si>
  <si>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</si>
  <si>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</si>
  <si>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</si>
  <si>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</si>
  <si>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</si>
  <si>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</si>
  <si>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</si>
  <si>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</si>
  <si>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</si>
  <si>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</si>
  <si>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</si>
  <si>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</si>
  <si>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</si>
  <si>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</si>
  <si>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</si>
  <si>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</si>
  <si>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</si>
  <si>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</si>
  <si>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</si>
  <si>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</si>
  <si>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</si>
  <si>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</si>
  <si>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</si>
  <si>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</si>
  <si>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</si>
  <si>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</si>
  <si>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</si>
  <si>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</si>
  <si>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</si>
  <si>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</si>
  <si>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</si>
  <si>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</si>
  <si>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</si>
  <si>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</si>
  <si>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</si>
  <si>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</si>
  <si>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</si>
  <si>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</si>
  <si>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</si>
  <si>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</si>
  <si>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</si>
  <si>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</si>
  <si>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</si>
  <si>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</si>
  <si>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</si>
  <si>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</si>
  <si>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</si>
  <si>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</si>
  <si>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</si>
  <si>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</si>
  <si>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</si>
  <si>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</si>
  <si>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</si>
  <si>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</si>
  <si>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</si>
  <si>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</si>
  <si>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</si>
  <si>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</si>
  <si>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</si>
  <si>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</si>
  <si>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</si>
  <si>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</si>
  <si>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</si>
  <si>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</si>
  <si>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</si>
  <si>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</si>
  <si>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</si>
  <si>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</si>
  <si>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</si>
  <si>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</si>
  <si>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</si>
  <si>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1080+19860+90+33,5=21 063.500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</si>
  <si>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</si>
  <si>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</si>
  <si>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</si>
  <si>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</si>
  <si>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</si>
  <si>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</si>
  <si>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</si>
  <si>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</si>
  <si>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</si>
  <si>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</si>
  <si>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</si>
  <si>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</si>
  <si>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</si>
  <si>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</si>
  <si>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</si>
  <si>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</si>
  <si>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</si>
  <si>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</si>
  <si>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</si>
  <si>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</si>
  <si>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</si>
  <si>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</si>
  <si>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</si>
  <si>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</si>
  <si>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</si>
  <si>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</si>
  <si>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</si>
  <si>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</si>
  <si>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</si>
  <si>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</si>
  <si>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</si>
  <si>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</si>
  <si>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</si>
  <si>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</si>
  <si>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</si>
  <si>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</si>
  <si>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</si>
  <si>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</si>
  <si>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</si>
  <si>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</si>
  <si>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</si>
  <si>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</si>
  <si>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</si>
  <si>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</si>
  <si>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</si>
  <si>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</si>
  <si>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</si>
  <si>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</si>
  <si>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</si>
  <si>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</si>
  <si>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</si>
  <si>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</si>
  <si>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</si>
  <si>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</si>
  <si>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</si>
  <si>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</si>
  <si>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</si>
  <si>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</si>
  <si>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</si>
  <si>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</si>
  <si>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</si>
  <si>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</si>
  <si>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</si>
  <si>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</si>
  <si>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</si>
  <si>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</si>
  <si>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</si>
  <si>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</si>
  <si>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</si>
  <si>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</si>
  <si>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540*2=1 080.000 [A]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</si>
  <si>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</si>
  <si>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</si>
  <si>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</si>
  <si>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</si>
  <si>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</si>
  <si>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</si>
  <si>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123738</t>
  </si>
  <si>
    <t>ODKOP PRO SPOD STAVBU SILNIC A ŽELEZNIC TŘ. I, ODVOZ DO 20KM</t>
  </si>
  <si>
    <t>M3</t>
  </si>
  <si>
    <t>2.7m^2*200m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</si>
  <si>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</si>
  <si>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123739</t>
  </si>
  <si>
    <t>PŘÍPLATEK ZA DALŠÍ 1KM DOPRAVY ZEMINY</t>
  </si>
  <si>
    <t>příplatek 14 km</t>
  </si>
  <si>
    <t>14km*540m^3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</si>
  <si>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</si>
  <si>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</si>
  <si>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</si>
  <si>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</si>
  <si>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</si>
  <si>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</si>
  <si>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</si>
  <si>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</si>
  <si>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</si>
  <si>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</si>
  <si>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</si>
  <si>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</si>
  <si>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</si>
  <si>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</si>
  <si>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</si>
  <si>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</si>
  <si>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</si>
  <si>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</si>
  <si>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</si>
  <si>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11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</si>
  <si>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</si>
  <si>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</si>
  <si>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</si>
  <si>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</si>
  <si>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</si>
  <si>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12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</si>
  <si>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</si>
  <si>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</si>
  <si>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</si>
  <si>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</si>
  <si>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13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</si>
  <si>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</si>
  <si>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</si>
  <si>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</si>
  <si>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</si>
  <si>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14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</si>
  <si>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</si>
  <si>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</si>
  <si>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</si>
  <si>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</si>
  <si>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</si>
  <si>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15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</si>
  <si>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</si>
  <si>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</si>
  <si>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</si>
  <si>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</si>
  <si>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16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</si>
  <si>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</si>
  <si>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</si>
  <si>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</si>
  <si>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</si>
  <si>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17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</si>
  <si>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</si>
  <si>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</si>
  <si>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</si>
  <si>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</si>
  <si>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18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</si>
  <si>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</si>
  <si>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</si>
  <si>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</si>
  <si>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</si>
  <si>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</si>
  <si>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</si>
  <si>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</si>
  <si>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</si>
  <si>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odvoz odpadu po recyklaci 50%, odvoz do 34 km</t>
  </si>
  <si>
    <t>(778 m3 /2) * 34km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</si>
  <si>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</si>
  <si>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</si>
  <si>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</si>
  <si>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</si>
  <si>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odvoz lože k recyklaci, odvoz do 5 km</t>
  </si>
  <si>
    <t>778 * 5km</t>
  </si>
  <si>
    <t>21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</si>
  <si>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</si>
  <si>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</si>
  <si>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</si>
  <si>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22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</si>
  <si>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</si>
  <si>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</si>
  <si>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</si>
  <si>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</si>
  <si>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</si>
  <si>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</si>
  <si>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</si>
  <si>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</si>
  <si>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</si>
  <si>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</si>
  <si>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</si>
  <si>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</si>
  <si>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</si>
  <si>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</si>
  <si>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</si>
  <si>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</si>
  <si>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</si>
  <si>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</si>
  <si>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123731</t>
  </si>
  <si>
    <t>ODKOP PRO SPOD STAVBU SILNIC A ŽELEZNIC TŘ. I, ODVOZ DO 1KM</t>
  </si>
  <si>
    <t>současný násyp + lavice: 13650=13 650.000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</si>
  <si>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</si>
  <si>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24 km</t>
  </si>
  <si>
    <t>24km*(13650-1575-559-2169+(1575+559)-390-1326)m3=234 360.000 [A]</t>
  </si>
  <si>
    <t>13273</t>
  </si>
  <si>
    <t>HLOUBENÍ RÝH ŠÍŘ DO 2M PAŽ I NEPAŽ TŘ. I</t>
  </si>
  <si>
    <t>výkop trativodu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</si>
  <si>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</si>
  <si>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</si>
  <si>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</si>
  <si>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</si>
  <si>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</si>
  <si>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</si>
  <si>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13650-1575-559-2169+(1575+559)-390-1326+165=9 930.000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</si>
  <si>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</si>
  <si>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</si>
  <si>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</si>
  <si>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</si>
  <si>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</si>
  <si>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</si>
  <si>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</si>
  <si>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</si>
  <si>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</si>
  <si>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</si>
  <si>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</si>
  <si>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</si>
  <si>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</si>
  <si>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</si>
  <si>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</si>
  <si>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</si>
  <si>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</si>
  <si>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</si>
  <si>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</si>
  <si>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</si>
  <si>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</si>
  <si>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</si>
  <si>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</si>
  <si>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</si>
  <si>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</si>
  <si>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</si>
  <si>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</si>
  <si>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</si>
  <si>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</si>
  <si>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</si>
  <si>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</si>
  <si>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</si>
  <si>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</si>
  <si>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23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</si>
  <si>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</si>
  <si>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</si>
  <si>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</si>
  <si>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</si>
  <si>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</si>
  <si>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</si>
  <si>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</si>
  <si>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</si>
  <si>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</si>
  <si>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</si>
  <si>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</si>
  <si>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 
oprava komunikací po stavbě  50*2,5=125 m2</t>
  </si>
  <si>
    <t>zahrnuje veškeré náklady spojené s objednatelem požadovanými zařízeními</t>
  </si>
  <si>
    <t>45,0*2=90.000 [A]</t>
  </si>
  <si>
    <t>z pol.č. 97817: 186,2*7,0kg/m2/1000=1.303 [A]</t>
  </si>
  <si>
    <t>13173</t>
  </si>
  <si>
    <t>HLOUBENÍ JAM ZAPAŽ I NEPAŽ TŘ. I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</si>
  <si>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</si>
  <si>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</si>
  <si>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</si>
  <si>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</si>
  <si>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</si>
  <si>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</si>
  <si>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</si>
  <si>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</si>
  <si>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</si>
  <si>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</si>
  <si>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</si>
  <si>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</si>
  <si>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</si>
  <si>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</si>
  <si>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</si>
  <si>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</si>
  <si>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</si>
  <si>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</si>
  <si>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</si>
  <si>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</si>
  <si>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</si>
  <si>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</si>
  <si>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</si>
  <si>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</si>
  <si>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</si>
  <si>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</si>
  <si>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</si>
  <si>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</si>
  <si>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</si>
  <si>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</si>
  <si>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</si>
  <si>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</si>
  <si>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</si>
  <si>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</si>
  <si>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</si>
  <si>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</si>
  <si>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</si>
  <si>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</si>
  <si>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</si>
  <si>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</si>
  <si>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</si>
  <si>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</si>
  <si>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</si>
  <si>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</si>
  <si>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</si>
  <si>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</si>
  <si>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</si>
  <si>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</si>
  <si>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</si>
  <si>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</si>
  <si>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</si>
  <si>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</si>
  <si>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</si>
  <si>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</si>
  <si>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</si>
  <si>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</si>
  <si>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</si>
  <si>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</si>
  <si>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</si>
  <si>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17*0,17*5,6+2*0,595*6,6=24.038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</si>
  <si>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</si>
  <si>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783162</t>
  </si>
  <si>
    <t>PROTIKOROZ OCHRANA OK KOMBIN POVLAKEM SE ŽÁR ZINK PONOREM</t>
  </si>
  <si>
    <t>zábradlí: 2*19,6*1,1=43.120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</si>
  <si>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</si>
  <si>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</si>
  <si>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</si>
  <si>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</si>
  <si>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</si>
  <si>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</si>
  <si>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</si>
  <si>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</si>
  <si>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</si>
  <si>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</si>
  <si>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</si>
  <si>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</si>
  <si>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</si>
  <si>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</si>
  <si>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</si>
  <si>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</si>
  <si>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</si>
  <si>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</si>
  <si>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</si>
  <si>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17*0,17*5,6=16.184 [A] 
zábradlí: 2*19,6*0,8=31.360 [B] 
Celkem: A+B=47.544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</si>
  <si>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</si>
  <si>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</si>
  <si>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</si>
  <si>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</si>
  <si>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</si>
  <si>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</si>
  <si>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</si>
  <si>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</si>
  <si>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</si>
  <si>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</si>
  <si>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</si>
  <si>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</si>
  <si>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</si>
  <si>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</si>
  <si>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</si>
  <si>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</si>
  <si>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</si>
  <si>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</si>
  <si>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</si>
  <si>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</si>
  <si>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</si>
  <si>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</si>
  <si>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</si>
  <si>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</si>
  <si>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</si>
  <si>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</si>
  <si>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</si>
  <si>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</si>
  <si>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</si>
  <si>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</si>
  <si>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</si>
  <si>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</si>
  <si>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</si>
  <si>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</si>
  <si>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</si>
  <si>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</si>
  <si>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</si>
  <si>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</si>
  <si>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</si>
  <si>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</si>
  <si>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</si>
  <si>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</si>
  <si>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</si>
  <si>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</si>
  <si>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</si>
  <si>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</si>
  <si>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</t>
  </si>
  <si>
    <t>BOURÁNÍ KONSTRUKCÍ ZE ŽELEZOBETONU</t>
  </si>
  <si>
    <t>římsa: 2*0,4*5,0=4.000 [B]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</si>
  <si>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</si>
  <si>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</si>
  <si>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</si>
  <si>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</si>
  <si>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</si>
  <si>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</si>
  <si>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</si>
  <si>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</si>
  <si>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</si>
  <si>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</si>
  <si>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</si>
  <si>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</si>
  <si>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</si>
  <si>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</si>
  <si>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</si>
  <si>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</si>
  <si>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</si>
  <si>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</si>
  <si>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</si>
  <si>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</si>
  <si>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</si>
  <si>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</si>
  <si>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</si>
  <si>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</si>
  <si>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</si>
  <si>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</si>
  <si>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</si>
  <si>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</si>
  <si>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</si>
  <si>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</si>
  <si>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</si>
  <si>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</si>
  <si>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</si>
  <si>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</si>
  <si>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</si>
  <si>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</si>
  <si>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</si>
  <si>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</si>
  <si>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</si>
  <si>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74C131</t>
  </si>
  <si>
    <t>VÝMĚNA IZOLÁTORU V KONZOLE, SIK NEBO LANĚ (PODÉLNÉM, PŘÍČNÉM, SMĚROVÉM)</t>
  </si>
  <si>
    <t>1. Položka obsahuje:  
 – materiál, demontáž a montáž izolátoru vč. mechanizmů a spojovacího a pomocného materiálu  
 – definitivní regulaci konzoly, SIK nebo lana  
2. Položka neobsahuje:  
 X  
3. Způsob měření:  
Udává se počet kusů kompletní konstrukce nebo práce.</t>
  </si>
  <si>
    <t>74C132</t>
  </si>
  <si>
    <t>VÝMĚNA BOČNÍHO DRŽÁKU NA KONZOLE, SIK NEBO SMĚROVÉM LANĚ</t>
  </si>
  <si>
    <t>1. Položka obsahuje:  
 – materiál, demontáž a montáž bočního držáku vč. mechanizmů a spojovacího a pomocného materiálu  
 – definitivní regulaci konzoly, SIK nebo lana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</si>
  <si>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</si>
  <si>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</si>
  <si>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</si>
  <si>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</si>
  <si>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</si>
  <si>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</si>
  <si>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74C139</t>
  </si>
  <si>
    <t>DOPLNĚNÍ PŘÍDAVNÉHO LANA U STÁVAJÍCÍ KONZOLY</t>
  </si>
  <si>
    <t>1. Položka obsahuje:  
 – materiál a montáž přídavného lana vč. mechanizmů, pomůcek a měření  
2. Položka neobsahuje:  
 – výměnu věšáků  
3. Způsob měření: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</si>
  <si>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</si>
  <si>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</si>
  <si>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</si>
  <si>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</si>
  <si>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</si>
  <si>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</si>
  <si>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</si>
  <si>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</si>
  <si>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</si>
  <si>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</si>
  <si>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74C341</t>
  </si>
  <si>
    <t>PEVNÝ BOD KOMPENZOVANÉ SESTAVY</t>
  </si>
  <si>
    <t>74C351</t>
  </si>
  <si>
    <t>LANO PEVNÝCH BODŮ A ODTAHŮ 50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</si>
  <si>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</si>
  <si>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74C571</t>
  </si>
  <si>
    <t>TAŽENÍ NOSNÉHO LANA 50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</si>
  <si>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</si>
  <si>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</si>
  <si>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</si>
  <si>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</si>
  <si>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</si>
  <si>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</si>
  <si>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</si>
  <si>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</si>
  <si>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</si>
  <si>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</si>
  <si>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</si>
  <si>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</si>
  <si>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</si>
  <si>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</si>
  <si>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</si>
  <si>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</si>
  <si>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30</t>
  </si>
  <si>
    <t>74C968</t>
  </si>
  <si>
    <t>TABULKA ČÍSLOVÁNÍ STOŽÁRU NEBO POHONU ODPOJOVAČE</t>
  </si>
  <si>
    <t>31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</si>
  <si>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</si>
  <si>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</si>
  <si>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</si>
  <si>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32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</si>
  <si>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</si>
  <si>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</si>
  <si>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</si>
  <si>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33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</si>
  <si>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</si>
  <si>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</si>
  <si>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</si>
  <si>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34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</si>
  <si>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</si>
  <si>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</si>
  <si>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</si>
  <si>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</si>
  <si>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</si>
  <si>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35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</si>
  <si>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</si>
  <si>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</si>
  <si>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</si>
  <si>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36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</si>
  <si>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</si>
  <si>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</si>
  <si>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</si>
  <si>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37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</si>
  <si>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</si>
  <si>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</si>
  <si>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</si>
  <si>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38</t>
  </si>
  <si>
    <t>74F442</t>
  </si>
  <si>
    <t>DEMONTÁŽ PEVNÝCH BODŮ VČETNĚ ZAKOTVENÍ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</si>
  <si>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</si>
  <si>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39</t>
  </si>
  <si>
    <t>74F455</t>
  </si>
  <si>
    <t>DEMONTÁŽ VĚŠÁKŮ TROLEJE</t>
  </si>
  <si>
    <t>40</t>
  </si>
  <si>
    <t>74F456</t>
  </si>
  <si>
    <t>DEMONTÁŽ PROUDOVÝCH PROPOJENÍ PODÉLNÝCH A PŘÍČNÝCH</t>
  </si>
  <si>
    <t>41</t>
  </si>
  <si>
    <t>74F457</t>
  </si>
  <si>
    <t>DEMONTÁŽ VLOŽENÝCH IZOLACÍ V PODÉLNÝCH A PŘÍČNÝCH POLÍCH</t>
  </si>
  <si>
    <t>42</t>
  </si>
  <si>
    <t>74F459</t>
  </si>
  <si>
    <t>DEMONTÁŽ UKOLEJNĚNÍ KONSTRUKCÍ A PODPĚR VČETNĚ UCHYCENÍ A VODIČE</t>
  </si>
  <si>
    <t>43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</si>
  <si>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</si>
  <si>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</si>
  <si>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</si>
  <si>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44</t>
  </si>
  <si>
    <t>74F467</t>
  </si>
  <si>
    <t>DEMONTÁŽ LAN NOSNÝCH VČETNĚ NÁSTAVKŮ STOČENÍM NA BUBEN</t>
  </si>
  <si>
    <t>45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</si>
  <si>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</si>
  <si>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</si>
  <si>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</si>
  <si>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</si>
  <si>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</si>
  <si>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46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</si>
  <si>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</si>
  <si>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</si>
  <si>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</si>
  <si>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47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</si>
  <si>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</si>
  <si>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</si>
  <si>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</si>
  <si>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48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</si>
  <si>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</si>
  <si>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</si>
  <si>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</si>
  <si>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49</t>
  </si>
  <si>
    <t>74F314</t>
  </si>
  <si>
    <t>MĚŘENÍ DOTYKOVÉHO NAPĚTÍ U VODIVÉ KONSTRUKCE</t>
  </si>
  <si>
    <t>50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</si>
  <si>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</si>
  <si>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</si>
  <si>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</si>
  <si>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51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</si>
  <si>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</si>
  <si>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</si>
  <si>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</si>
  <si>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52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</si>
  <si>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</si>
  <si>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</si>
  <si>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</si>
  <si>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53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</si>
  <si>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</si>
  <si>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</si>
  <si>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</si>
  <si>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54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</si>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</sst>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265</v>
      </c>
      <c s="12" t="s">
        <v>266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267</v>
      </c>
      <c s="12" t="s">
        <v>266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331</v>
      </c>
      <c s="12" t="s">
        <v>332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333</v>
      </c>
      <c s="12" t="s">
        <v>334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433</v>
      </c>
      <c s="12" t="s">
        <v>434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477</v>
      </c>
      <c s="12" t="s">
        <v>478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479</v>
      </c>
      <c s="12" t="s">
        <v>480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661</v>
      </c>
      <c s="12" t="s">
        <v>662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663</v>
      </c>
      <c s="12" t="s">
        <v>664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666</v>
      </c>
      <c s="12" t="s">
        <v>667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477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477</v>
      </c>
      <c r="E4" s="26" t="s">
        <v>478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481</v>
      </c>
      <c r="E8" s="30" t="s">
        <v>480</v>
      </c>
      <c r="J8" s="29">
        <f>0+J9+J18+J35+J52+J149+J194</f>
      </c>
      <c s="29">
        <f>0+K9+K18+K35+K52+K149+K194</f>
      </c>
      <c s="29">
        <f>0+L9+L18+L35+L52+L149+L194</f>
      </c>
      <c s="29">
        <f>0+M9+M18+M35+M52+M149+M194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482</v>
      </c>
      <c r="E18" s="33" t="s">
        <v>483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484</v>
      </c>
      <c s="35" t="s">
        <v>5</v>
      </c>
      <c s="6" t="s">
        <v>485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486</v>
      </c>
    </row>
    <row r="23" spans="1:16" ht="25.5">
      <c r="A23" t="s">
        <v>49</v>
      </c>
      <c s="34" t="s">
        <v>66</v>
      </c>
      <c s="34" t="s">
        <v>487</v>
      </c>
      <c s="35" t="s">
        <v>5</v>
      </c>
      <c s="6" t="s">
        <v>488</v>
      </c>
      <c s="36" t="s">
        <v>245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489</v>
      </c>
    </row>
    <row r="27" spans="1:16" ht="12.75">
      <c r="A27" t="s">
        <v>49</v>
      </c>
      <c s="34" t="s">
        <v>70</v>
      </c>
      <c s="34" t="s">
        <v>490</v>
      </c>
      <c s="35" t="s">
        <v>5</v>
      </c>
      <c s="6" t="s">
        <v>491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492</v>
      </c>
    </row>
    <row r="31" spans="1:16" ht="25.5">
      <c r="A31" t="s">
        <v>49</v>
      </c>
      <c s="34" t="s">
        <v>110</v>
      </c>
      <c s="34" t="s">
        <v>493</v>
      </c>
      <c s="35" t="s">
        <v>5</v>
      </c>
      <c s="6" t="s">
        <v>494</v>
      </c>
      <c s="36" t="s">
        <v>495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496</v>
      </c>
    </row>
    <row r="35" spans="1:13" ht="12.75">
      <c r="A35" t="s">
        <v>46</v>
      </c>
      <c r="C35" s="31" t="s">
        <v>497</v>
      </c>
      <c r="E35" s="33" t="s">
        <v>498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499</v>
      </c>
      <c s="35" t="s">
        <v>5</v>
      </c>
      <c s="6" t="s">
        <v>500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501</v>
      </c>
    </row>
    <row r="40" spans="1:16" ht="12.75">
      <c r="A40" t="s">
        <v>49</v>
      </c>
      <c s="34" t="s">
        <v>152</v>
      </c>
      <c s="34" t="s">
        <v>502</v>
      </c>
      <c s="35" t="s">
        <v>5</v>
      </c>
      <c s="6" t="s">
        <v>503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504</v>
      </c>
    </row>
    <row r="44" spans="1:16" ht="12.75">
      <c r="A44" t="s">
        <v>49</v>
      </c>
      <c s="34" t="s">
        <v>155</v>
      </c>
      <c s="34" t="s">
        <v>505</v>
      </c>
      <c s="35" t="s">
        <v>5</v>
      </c>
      <c s="6" t="s">
        <v>506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507</v>
      </c>
    </row>
    <row r="48" spans="1:16" ht="25.5">
      <c r="A48" t="s">
        <v>49</v>
      </c>
      <c s="34" t="s">
        <v>194</v>
      </c>
      <c s="34" t="s">
        <v>508</v>
      </c>
      <c s="35" t="s">
        <v>5</v>
      </c>
      <c s="6" t="s">
        <v>509</v>
      </c>
      <c s="36" t="s">
        <v>495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510</v>
      </c>
    </row>
    <row r="52" spans="1:13" ht="12.75">
      <c r="A52" t="s">
        <v>46</v>
      </c>
      <c r="C52" s="31" t="s">
        <v>511</v>
      </c>
      <c r="E52" s="33" t="s">
        <v>512</v>
      </c>
      <c r="J52" s="32">
        <f>0</f>
      </c>
      <c s="32">
        <f>0</f>
      </c>
      <c s="32">
        <f>0+L53+L57+L61+L65+L69+L73+L77+L81+L85+L89+L93+L97+L101+L105+L109+L113+L117+L121+L125+L129+L133+L137+L141+L145</f>
      </c>
      <c s="32">
        <f>0+M53+M57+M61+M65+M69+M73+M77+M81+M85+M89+M93+M97+M101+M105+M109+M113+M117+M121+M125+M129+M133+M137+M141+M145</f>
      </c>
    </row>
    <row r="53" spans="1:16" ht="12.75">
      <c r="A53" t="s">
        <v>49</v>
      </c>
      <c s="34" t="s">
        <v>200</v>
      </c>
      <c s="34" t="s">
        <v>513</v>
      </c>
      <c s="35" t="s">
        <v>5</v>
      </c>
      <c s="6" t="s">
        <v>514</v>
      </c>
      <c s="36" t="s">
        <v>61</v>
      </c>
      <c s="37">
        <v>76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515</v>
      </c>
    </row>
    <row r="57" spans="1:16" ht="25.5">
      <c r="A57" t="s">
        <v>49</v>
      </c>
      <c s="34" t="s">
        <v>206</v>
      </c>
      <c s="34" t="s">
        <v>516</v>
      </c>
      <c s="35" t="s">
        <v>5</v>
      </c>
      <c s="6" t="s">
        <v>517</v>
      </c>
      <c s="36" t="s">
        <v>61</v>
      </c>
      <c s="37">
        <v>64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518</v>
      </c>
    </row>
    <row r="61" spans="1:16" ht="12.75">
      <c r="A61" t="s">
        <v>49</v>
      </c>
      <c s="34" t="s">
        <v>211</v>
      </c>
      <c s="34" t="s">
        <v>519</v>
      </c>
      <c s="35" t="s">
        <v>5</v>
      </c>
      <c s="6" t="s">
        <v>520</v>
      </c>
      <c s="36" t="s">
        <v>61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521</v>
      </c>
    </row>
    <row r="65" spans="1:16" ht="12.75">
      <c r="A65" t="s">
        <v>49</v>
      </c>
      <c s="34" t="s">
        <v>216</v>
      </c>
      <c s="34" t="s">
        <v>522</v>
      </c>
      <c s="35" t="s">
        <v>5</v>
      </c>
      <c s="6" t="s">
        <v>523</v>
      </c>
      <c s="36" t="s">
        <v>61</v>
      </c>
      <c s="37">
        <v>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57</v>
      </c>
      <c r="E68" s="39" t="s">
        <v>524</v>
      </c>
    </row>
    <row r="69" spans="1:16" ht="12.75">
      <c r="A69" t="s">
        <v>49</v>
      </c>
      <c s="34" t="s">
        <v>222</v>
      </c>
      <c s="34" t="s">
        <v>525</v>
      </c>
      <c s="35" t="s">
        <v>5</v>
      </c>
      <c s="6" t="s">
        <v>526</v>
      </c>
      <c s="36" t="s">
        <v>61</v>
      </c>
      <c s="37">
        <v>92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527</v>
      </c>
    </row>
    <row r="73" spans="1:16" ht="12.75">
      <c r="A73" t="s">
        <v>49</v>
      </c>
      <c s="34" t="s">
        <v>227</v>
      </c>
      <c s="34" t="s">
        <v>528</v>
      </c>
      <c s="35" t="s">
        <v>5</v>
      </c>
      <c s="6" t="s">
        <v>529</v>
      </c>
      <c s="36" t="s">
        <v>61</v>
      </c>
      <c s="37">
        <v>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76.5">
      <c r="A76" t="s">
        <v>57</v>
      </c>
      <c r="E76" s="39" t="s">
        <v>530</v>
      </c>
    </row>
    <row r="77" spans="1:16" ht="12.75">
      <c r="A77" t="s">
        <v>49</v>
      </c>
      <c s="34" t="s">
        <v>232</v>
      </c>
      <c s="34" t="s">
        <v>531</v>
      </c>
      <c s="35" t="s">
        <v>5</v>
      </c>
      <c s="6" t="s">
        <v>532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02">
      <c r="A80" t="s">
        <v>57</v>
      </c>
      <c r="E80" s="39" t="s">
        <v>533</v>
      </c>
    </row>
    <row r="81" spans="1:16" ht="12.75">
      <c r="A81" t="s">
        <v>49</v>
      </c>
      <c s="34" t="s">
        <v>237</v>
      </c>
      <c s="34" t="s">
        <v>534</v>
      </c>
      <c s="35" t="s">
        <v>5</v>
      </c>
      <c s="6" t="s">
        <v>535</v>
      </c>
      <c s="36" t="s">
        <v>61</v>
      </c>
      <c s="37">
        <v>357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02">
      <c r="A84" t="s">
        <v>57</v>
      </c>
      <c r="E84" s="39" t="s">
        <v>536</v>
      </c>
    </row>
    <row r="85" spans="1:16" ht="12.75">
      <c r="A85" t="s">
        <v>49</v>
      </c>
      <c s="34" t="s">
        <v>242</v>
      </c>
      <c s="34" t="s">
        <v>537</v>
      </c>
      <c s="35" t="s">
        <v>5</v>
      </c>
      <c s="6" t="s">
        <v>538</v>
      </c>
      <c s="36" t="s">
        <v>61</v>
      </c>
      <c s="37">
        <v>12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02">
      <c r="A88" t="s">
        <v>57</v>
      </c>
      <c r="E88" s="39" t="s">
        <v>536</v>
      </c>
    </row>
    <row r="89" spans="1:16" ht="12.75">
      <c r="A89" t="s">
        <v>49</v>
      </c>
      <c s="34" t="s">
        <v>249</v>
      </c>
      <c s="34" t="s">
        <v>539</v>
      </c>
      <c s="35" t="s">
        <v>5</v>
      </c>
      <c s="6" t="s">
        <v>540</v>
      </c>
      <c s="36" t="s">
        <v>61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57</v>
      </c>
      <c r="E92" s="39" t="s">
        <v>536</v>
      </c>
    </row>
    <row r="93" spans="1:16" ht="12.75">
      <c r="A93" t="s">
        <v>49</v>
      </c>
      <c s="34" t="s">
        <v>254</v>
      </c>
      <c s="34" t="s">
        <v>541</v>
      </c>
      <c s="35" t="s">
        <v>5</v>
      </c>
      <c s="6" t="s">
        <v>542</v>
      </c>
      <c s="36" t="s">
        <v>61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57</v>
      </c>
      <c r="E96" s="39" t="s">
        <v>536</v>
      </c>
    </row>
    <row r="97" spans="1:16" ht="12.75">
      <c r="A97" t="s">
        <v>49</v>
      </c>
      <c s="34" t="s">
        <v>258</v>
      </c>
      <c s="34" t="s">
        <v>543</v>
      </c>
      <c s="35" t="s">
        <v>5</v>
      </c>
      <c s="6" t="s">
        <v>544</v>
      </c>
      <c s="36" t="s">
        <v>53</v>
      </c>
      <c s="37">
        <v>220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89.25">
      <c r="A100" t="s">
        <v>57</v>
      </c>
      <c r="E100" s="39" t="s">
        <v>545</v>
      </c>
    </row>
    <row r="101" spans="1:16" ht="12.75">
      <c r="A101" t="s">
        <v>49</v>
      </c>
      <c s="34" t="s">
        <v>326</v>
      </c>
      <c s="34" t="s">
        <v>546</v>
      </c>
      <c s="35" t="s">
        <v>5</v>
      </c>
      <c s="6" t="s">
        <v>547</v>
      </c>
      <c s="36" t="s">
        <v>53</v>
      </c>
      <c s="37">
        <v>2320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548</v>
      </c>
    </row>
    <row r="105" spans="1:16" ht="12.75">
      <c r="A105" t="s">
        <v>49</v>
      </c>
      <c s="34" t="s">
        <v>408</v>
      </c>
      <c s="34" t="s">
        <v>549</v>
      </c>
      <c s="35" t="s">
        <v>5</v>
      </c>
      <c s="6" t="s">
        <v>550</v>
      </c>
      <c s="36" t="s">
        <v>53</v>
      </c>
      <c s="37">
        <v>2320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548</v>
      </c>
    </row>
    <row r="109" spans="1:16" ht="12.75">
      <c r="A109" t="s">
        <v>49</v>
      </c>
      <c s="34" t="s">
        <v>413</v>
      </c>
      <c s="34" t="s">
        <v>551</v>
      </c>
      <c s="35" t="s">
        <v>5</v>
      </c>
      <c s="6" t="s">
        <v>552</v>
      </c>
      <c s="36" t="s">
        <v>53</v>
      </c>
      <c s="37">
        <v>2320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89.25">
      <c r="A112" t="s">
        <v>57</v>
      </c>
      <c r="E112" s="39" t="s">
        <v>553</v>
      </c>
    </row>
    <row r="113" spans="1:16" ht="12.75">
      <c r="A113" t="s">
        <v>49</v>
      </c>
      <c s="34" t="s">
        <v>417</v>
      </c>
      <c s="34" t="s">
        <v>554</v>
      </c>
      <c s="35" t="s">
        <v>5</v>
      </c>
      <c s="6" t="s">
        <v>555</v>
      </c>
      <c s="36" t="s">
        <v>61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89.25">
      <c r="A116" t="s">
        <v>57</v>
      </c>
      <c r="E116" s="39" t="s">
        <v>556</v>
      </c>
    </row>
    <row r="117" spans="1:16" ht="12.75">
      <c r="A117" t="s">
        <v>49</v>
      </c>
      <c s="34" t="s">
        <v>420</v>
      </c>
      <c s="34" t="s">
        <v>557</v>
      </c>
      <c s="35" t="s">
        <v>5</v>
      </c>
      <c s="6" t="s">
        <v>558</v>
      </c>
      <c s="36" t="s">
        <v>61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89.25">
      <c r="A120" t="s">
        <v>57</v>
      </c>
      <c r="E120" s="39" t="s">
        <v>556</v>
      </c>
    </row>
    <row r="121" spans="1:16" ht="25.5">
      <c r="A121" t="s">
        <v>49</v>
      </c>
      <c s="34" t="s">
        <v>424</v>
      </c>
      <c s="34" t="s">
        <v>559</v>
      </c>
      <c s="35" t="s">
        <v>5</v>
      </c>
      <c s="6" t="s">
        <v>560</v>
      </c>
      <c s="36" t="s">
        <v>61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14.75">
      <c r="A124" t="s">
        <v>57</v>
      </c>
      <c r="E124" s="39" t="s">
        <v>561</v>
      </c>
    </row>
    <row r="125" spans="1:16" ht="25.5">
      <c r="A125" t="s">
        <v>49</v>
      </c>
      <c s="34" t="s">
        <v>428</v>
      </c>
      <c s="34" t="s">
        <v>562</v>
      </c>
      <c s="35" t="s">
        <v>5</v>
      </c>
      <c s="6" t="s">
        <v>563</v>
      </c>
      <c s="36" t="s">
        <v>61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561</v>
      </c>
    </row>
    <row r="129" spans="1:16" ht="12.75">
      <c r="A129" t="s">
        <v>49</v>
      </c>
      <c s="34" t="s">
        <v>564</v>
      </c>
      <c s="34" t="s">
        <v>565</v>
      </c>
      <c s="35" t="s">
        <v>5</v>
      </c>
      <c s="6" t="s">
        <v>566</v>
      </c>
      <c s="36" t="s">
        <v>61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561</v>
      </c>
    </row>
    <row r="133" spans="1:16" ht="25.5">
      <c r="A133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61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76.5">
      <c r="A136" t="s">
        <v>57</v>
      </c>
      <c r="E136" s="39" t="s">
        <v>570</v>
      </c>
    </row>
    <row r="137" spans="1:16" ht="25.5">
      <c r="A137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61</v>
      </c>
      <c s="37">
        <v>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76.5">
      <c r="A140" t="s">
        <v>57</v>
      </c>
      <c r="E140" s="39" t="s">
        <v>574</v>
      </c>
    </row>
    <row r="141" spans="1:16" ht="25.5">
      <c r="A141" t="s">
        <v>49</v>
      </c>
      <c s="34" t="s">
        <v>575</v>
      </c>
      <c s="34" t="s">
        <v>576</v>
      </c>
      <c s="35" t="s">
        <v>5</v>
      </c>
      <c s="6" t="s">
        <v>577</v>
      </c>
      <c s="36" t="s">
        <v>61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89.25">
      <c r="A144" t="s">
        <v>57</v>
      </c>
      <c r="E144" s="39" t="s">
        <v>578</v>
      </c>
    </row>
    <row r="145" spans="1:16" ht="12.75">
      <c r="A145" t="s">
        <v>49</v>
      </c>
      <c s="34" t="s">
        <v>579</v>
      </c>
      <c s="34" t="s">
        <v>580</v>
      </c>
      <c s="35" t="s">
        <v>5</v>
      </c>
      <c s="6" t="s">
        <v>581</v>
      </c>
      <c s="36" t="s">
        <v>495</v>
      </c>
      <c s="37">
        <v>225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89.25">
      <c r="A148" t="s">
        <v>57</v>
      </c>
      <c r="E148" s="39" t="s">
        <v>582</v>
      </c>
    </row>
    <row r="149" spans="1:13" ht="12.75">
      <c r="A149" t="s">
        <v>46</v>
      </c>
      <c r="C149" s="31" t="s">
        <v>583</v>
      </c>
      <c r="E149" s="33" t="s">
        <v>584</v>
      </c>
      <c r="J149" s="32">
        <f>0</f>
      </c>
      <c s="32">
        <f>0</f>
      </c>
      <c s="32">
        <f>0+L150+L154+L158+L162+L166+L170+L174+L178+L182+L186+L190</f>
      </c>
      <c s="32">
        <f>0+M150+M154+M158+M162+M166+M170+M174+M178+M182+M186+M190</f>
      </c>
    </row>
    <row r="150" spans="1:16" ht="12.75">
      <c r="A150" t="s">
        <v>49</v>
      </c>
      <c s="34" t="s">
        <v>585</v>
      </c>
      <c s="34" t="s">
        <v>586</v>
      </c>
      <c s="35" t="s">
        <v>5</v>
      </c>
      <c s="6" t="s">
        <v>587</v>
      </c>
      <c s="36" t="s">
        <v>174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40.25">
      <c r="A153" t="s">
        <v>57</v>
      </c>
      <c r="E153" s="39" t="s">
        <v>588</v>
      </c>
    </row>
    <row r="154" spans="1:16" ht="12.75">
      <c r="A154" t="s">
        <v>49</v>
      </c>
      <c s="34" t="s">
        <v>589</v>
      </c>
      <c s="34" t="s">
        <v>590</v>
      </c>
      <c s="35" t="s">
        <v>5</v>
      </c>
      <c s="6" t="s">
        <v>591</v>
      </c>
      <c s="36" t="s">
        <v>61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14.75">
      <c r="A157" t="s">
        <v>57</v>
      </c>
      <c r="E157" s="39" t="s">
        <v>592</v>
      </c>
    </row>
    <row r="158" spans="1:16" ht="12.75">
      <c r="A158" t="s">
        <v>49</v>
      </c>
      <c s="34" t="s">
        <v>593</v>
      </c>
      <c s="34" t="s">
        <v>594</v>
      </c>
      <c s="35" t="s">
        <v>5</v>
      </c>
      <c s="6" t="s">
        <v>595</v>
      </c>
      <c s="36" t="s">
        <v>61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14.75">
      <c r="A161" t="s">
        <v>57</v>
      </c>
      <c r="E161" s="39" t="s">
        <v>596</v>
      </c>
    </row>
    <row r="162" spans="1:16" ht="12.75">
      <c r="A162" t="s">
        <v>49</v>
      </c>
      <c s="34" t="s">
        <v>597</v>
      </c>
      <c s="34" t="s">
        <v>598</v>
      </c>
      <c s="35" t="s">
        <v>5</v>
      </c>
      <c s="6" t="s">
        <v>599</v>
      </c>
      <c s="36" t="s">
        <v>61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02">
      <c r="A165" t="s">
        <v>57</v>
      </c>
      <c r="E165" s="39" t="s">
        <v>600</v>
      </c>
    </row>
    <row r="166" spans="1:16" ht="12.75">
      <c r="A166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61</v>
      </c>
      <c s="37">
        <v>357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14.75">
      <c r="A169" t="s">
        <v>57</v>
      </c>
      <c r="E169" s="39" t="s">
        <v>596</v>
      </c>
    </row>
    <row r="170" spans="1:16" ht="12.75">
      <c r="A170" t="s">
        <v>49</v>
      </c>
      <c s="34" t="s">
        <v>604</v>
      </c>
      <c s="34" t="s">
        <v>605</v>
      </c>
      <c s="35" t="s">
        <v>5</v>
      </c>
      <c s="6" t="s">
        <v>606</v>
      </c>
      <c s="36" t="s">
        <v>61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02">
      <c r="A173" t="s">
        <v>57</v>
      </c>
      <c r="E173" s="39" t="s">
        <v>600</v>
      </c>
    </row>
    <row r="174" spans="1:16" ht="12.75">
      <c r="A174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61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02">
      <c r="A177" t="s">
        <v>57</v>
      </c>
      <c r="E177" s="39" t="s">
        <v>600</v>
      </c>
    </row>
    <row r="178" spans="1:16" ht="25.5">
      <c r="A178" t="s">
        <v>49</v>
      </c>
      <c s="34" t="s">
        <v>610</v>
      </c>
      <c s="34" t="s">
        <v>611</v>
      </c>
      <c s="35" t="s">
        <v>5</v>
      </c>
      <c s="6" t="s">
        <v>612</v>
      </c>
      <c s="36" t="s">
        <v>61</v>
      </c>
      <c s="37">
        <v>6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14.75">
      <c r="A181" t="s">
        <v>57</v>
      </c>
      <c r="E181" s="39" t="s">
        <v>596</v>
      </c>
    </row>
    <row r="182" spans="1:16" ht="12.75">
      <c r="A182" t="s">
        <v>49</v>
      </c>
      <c s="34" t="s">
        <v>613</v>
      </c>
      <c s="34" t="s">
        <v>614</v>
      </c>
      <c s="35" t="s">
        <v>5</v>
      </c>
      <c s="6" t="s">
        <v>615</v>
      </c>
      <c s="36" t="s">
        <v>53</v>
      </c>
      <c s="37">
        <v>2320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14.75">
      <c r="A185" t="s">
        <v>57</v>
      </c>
      <c r="E185" s="39" t="s">
        <v>616</v>
      </c>
    </row>
    <row r="186" spans="1:16" ht="12.75">
      <c r="A186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53</v>
      </c>
      <c s="37">
        <v>2320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57</v>
      </c>
      <c r="E189" s="39" t="s">
        <v>616</v>
      </c>
    </row>
    <row r="190" spans="1:16" ht="12.75">
      <c r="A190" t="s">
        <v>49</v>
      </c>
      <c s="34" t="s">
        <v>620</v>
      </c>
      <c s="34" t="s">
        <v>621</v>
      </c>
      <c s="35" t="s">
        <v>5</v>
      </c>
      <c s="6" t="s">
        <v>622</v>
      </c>
      <c s="36" t="s">
        <v>245</v>
      </c>
      <c s="37">
        <v>168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40.25">
      <c r="A193" t="s">
        <v>57</v>
      </c>
      <c r="E193" s="39" t="s">
        <v>623</v>
      </c>
    </row>
    <row r="194" spans="1:13" ht="12.75">
      <c r="A194" t="s">
        <v>46</v>
      </c>
      <c r="C194" s="31" t="s">
        <v>624</v>
      </c>
      <c r="E194" s="33" t="s">
        <v>625</v>
      </c>
      <c r="J194" s="32">
        <f>0</f>
      </c>
      <c s="32">
        <f>0</f>
      </c>
      <c s="32">
        <f>0+L195+L199+L203+L207+L211+L215+L219+L223+L227</f>
      </c>
      <c s="32">
        <f>0+M195+M199+M203+M207+M211+M215+M219+M223+M227</f>
      </c>
    </row>
    <row r="195" spans="1:16" ht="12.75">
      <c r="A195" t="s">
        <v>49</v>
      </c>
      <c s="34" t="s">
        <v>626</v>
      </c>
      <c s="34" t="s">
        <v>627</v>
      </c>
      <c s="35" t="s">
        <v>5</v>
      </c>
      <c s="6" t="s">
        <v>628</v>
      </c>
      <c s="36" t="s">
        <v>73</v>
      </c>
      <c s="37">
        <v>2.5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629</v>
      </c>
    </row>
    <row r="199" spans="1:16" ht="12.75">
      <c r="A199" t="s">
        <v>49</v>
      </c>
      <c s="34" t="s">
        <v>630</v>
      </c>
      <c s="34" t="s">
        <v>631</v>
      </c>
      <c s="35" t="s">
        <v>5</v>
      </c>
      <c s="6" t="s">
        <v>632</v>
      </c>
      <c s="36" t="s">
        <v>73</v>
      </c>
      <c s="37">
        <v>2.5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89.25">
      <c r="A202" t="s">
        <v>57</v>
      </c>
      <c r="E202" s="39" t="s">
        <v>633</v>
      </c>
    </row>
    <row r="203" spans="1:16" ht="12.75">
      <c r="A203" t="s">
        <v>49</v>
      </c>
      <c s="34" t="s">
        <v>634</v>
      </c>
      <c s="34" t="s">
        <v>635</v>
      </c>
      <c s="35" t="s">
        <v>5</v>
      </c>
      <c s="6" t="s">
        <v>636</v>
      </c>
      <c s="36" t="s">
        <v>61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89.25">
      <c r="A206" t="s">
        <v>57</v>
      </c>
      <c r="E206" s="39" t="s">
        <v>637</v>
      </c>
    </row>
    <row r="207" spans="1:16" ht="12.75">
      <c r="A207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61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89.25">
      <c r="A210" t="s">
        <v>57</v>
      </c>
      <c r="E210" s="39" t="s">
        <v>637</v>
      </c>
    </row>
    <row r="211" spans="1:16" ht="12.75">
      <c r="A211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61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89.25">
      <c r="A214" t="s">
        <v>57</v>
      </c>
      <c r="E214" s="39" t="s">
        <v>644</v>
      </c>
    </row>
    <row r="215" spans="1:16" ht="12.75">
      <c r="A215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61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89.25">
      <c r="A218" t="s">
        <v>57</v>
      </c>
      <c r="E218" s="39" t="s">
        <v>648</v>
      </c>
    </row>
    <row r="219" spans="1:16" ht="12.75">
      <c r="A219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61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57</v>
      </c>
      <c r="E222" s="39" t="s">
        <v>652</v>
      </c>
    </row>
    <row r="223" spans="1:16" ht="12.75">
      <c r="A223" t="s">
        <v>49</v>
      </c>
      <c s="34" t="s">
        <v>653</v>
      </c>
      <c s="34" t="s">
        <v>654</v>
      </c>
      <c s="35" t="s">
        <v>5</v>
      </c>
      <c s="6" t="s">
        <v>655</v>
      </c>
      <c s="36" t="s">
        <v>495</v>
      </c>
      <c s="37">
        <v>45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57</v>
      </c>
      <c r="E226" s="39" t="s">
        <v>656</v>
      </c>
    </row>
    <row r="227" spans="1:16" ht="12.75">
      <c r="A227" t="s">
        <v>49</v>
      </c>
      <c s="34" t="s">
        <v>657</v>
      </c>
      <c s="34" t="s">
        <v>658</v>
      </c>
      <c s="35" t="s">
        <v>5</v>
      </c>
      <c s="6" t="s">
        <v>659</v>
      </c>
      <c s="36" t="s">
        <v>495</v>
      </c>
      <c s="37">
        <v>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660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665</v>
      </c>
      <c r="E8" s="30" t="s">
        <v>664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661</v>
      </c>
      <c r="E4" s="26" t="s">
        <v>662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668</v>
      </c>
      <c r="E8" s="30" t="s">
        <v>667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669</v>
      </c>
      <c s="35" t="s">
        <v>5</v>
      </c>
      <c s="6" t="s">
        <v>670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671</v>
      </c>
    </row>
    <row r="14" spans="1:16" ht="12.75">
      <c r="A14" t="s">
        <v>49</v>
      </c>
      <c s="34" t="s">
        <v>27</v>
      </c>
      <c s="34" t="s">
        <v>672</v>
      </c>
      <c s="35" t="s">
        <v>5</v>
      </c>
      <c s="6" t="s">
        <v>673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674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675</v>
      </c>
      <c s="35" t="s">
        <v>5</v>
      </c>
      <c s="6" t="s">
        <v>676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677</v>
      </c>
    </row>
    <row r="23" spans="1:16" ht="12.75">
      <c r="A23" t="s">
        <v>49</v>
      </c>
      <c s="34" t="s">
        <v>66</v>
      </c>
      <c s="34" t="s">
        <v>678</v>
      </c>
      <c s="35" t="s">
        <v>5</v>
      </c>
      <c s="6" t="s">
        <v>679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21063.5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0+J9+J26+J43+J76</f>
      </c>
      <c s="29">
        <f>0+K9+K26+K43+K76</f>
      </c>
      <c s="29">
        <f>0+L9+L26+L43+L76</f>
      </c>
      <c s="29">
        <f>0+M9+M26+M43+M76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12.7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540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7560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179</v>
      </c>
    </row>
    <row r="33" spans="1:5" ht="12.75">
      <c r="A33" s="35" t="s">
        <v>56</v>
      </c>
      <c r="E33" s="40" t="s">
        <v>180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181</v>
      </c>
      <c s="35" t="s">
        <v>5</v>
      </c>
      <c s="6" t="s">
        <v>182</v>
      </c>
      <c s="36" t="s">
        <v>174</v>
      </c>
      <c s="37">
        <v>3000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183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184</v>
      </c>
    </row>
    <row r="39" spans="1:16" ht="12.75">
      <c r="A39" t="s">
        <v>49</v>
      </c>
      <c s="34" t="s">
        <v>152</v>
      </c>
      <c s="34" t="s">
        <v>185</v>
      </c>
      <c s="35" t="s">
        <v>50</v>
      </c>
      <c s="6" t="s">
        <v>186</v>
      </c>
      <c s="36" t="s">
        <v>121</v>
      </c>
      <c s="37">
        <v>370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5.5">
      <c r="A42" t="s">
        <v>57</v>
      </c>
      <c r="E42" s="39" t="s">
        <v>187</v>
      </c>
    </row>
    <row r="43" spans="1:13" ht="12.75">
      <c r="A43" t="s">
        <v>46</v>
      </c>
      <c r="C43" s="31" t="s">
        <v>70</v>
      </c>
      <c r="E43" s="33" t="s">
        <v>188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155</v>
      </c>
      <c s="34" t="s">
        <v>189</v>
      </c>
      <c s="35" t="s">
        <v>5</v>
      </c>
      <c s="6" t="s">
        <v>190</v>
      </c>
      <c s="36" t="s">
        <v>174</v>
      </c>
      <c s="37">
        <v>151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191</v>
      </c>
    </row>
    <row r="46" spans="1:5" ht="12.75">
      <c r="A46" s="35" t="s">
        <v>56</v>
      </c>
      <c r="E46" s="40" t="s">
        <v>192</v>
      </c>
    </row>
    <row r="47" spans="1:5" ht="280.5">
      <c r="A47" t="s">
        <v>57</v>
      </c>
      <c r="E47" s="39" t="s">
        <v>193</v>
      </c>
    </row>
    <row r="48" spans="1:16" ht="25.5">
      <c r="A4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174</v>
      </c>
      <c s="37">
        <v>389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197</v>
      </c>
    </row>
    <row r="50" spans="1:5" ht="12.75">
      <c r="A50" s="35" t="s">
        <v>56</v>
      </c>
      <c r="E50" s="40" t="s">
        <v>198</v>
      </c>
    </row>
    <row r="51" spans="1:5" ht="344.25">
      <c r="A51" t="s">
        <v>57</v>
      </c>
      <c r="E51" s="39" t="s">
        <v>199</v>
      </c>
    </row>
    <row r="52" spans="1:16" ht="12.75">
      <c r="A52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174</v>
      </c>
      <c s="37">
        <v>778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203</v>
      </c>
    </row>
    <row r="54" spans="1:5" ht="12.75">
      <c r="A54" s="35" t="s">
        <v>56</v>
      </c>
      <c r="E54" s="40" t="s">
        <v>204</v>
      </c>
    </row>
    <row r="55" spans="1:5" ht="89.25">
      <c r="A55" t="s">
        <v>57</v>
      </c>
      <c r="E55" s="39" t="s">
        <v>205</v>
      </c>
    </row>
    <row r="56" spans="1:16" ht="25.5">
      <c r="A56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53</v>
      </c>
      <c s="37">
        <v>400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209</v>
      </c>
    </row>
    <row r="59" spans="1:5" ht="306">
      <c r="A59" t="s">
        <v>57</v>
      </c>
      <c r="E59" s="39" t="s">
        <v>210</v>
      </c>
    </row>
    <row r="60" spans="1:16" ht="25.5">
      <c r="A60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214</v>
      </c>
    </row>
    <row r="63" spans="1:5" ht="114.75">
      <c r="A63" t="s">
        <v>57</v>
      </c>
      <c r="E63" s="39" t="s">
        <v>215</v>
      </c>
    </row>
    <row r="64" spans="1:16" ht="25.5">
      <c r="A64" t="s">
        <v>49</v>
      </c>
      <c s="34" t="s">
        <v>216</v>
      </c>
      <c s="34" t="s">
        <v>217</v>
      </c>
      <c s="35" t="s">
        <v>50</v>
      </c>
      <c s="6" t="s">
        <v>218</v>
      </c>
      <c s="36" t="s">
        <v>53</v>
      </c>
      <c s="37">
        <v>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219</v>
      </c>
    </row>
    <row r="66" spans="1:5" ht="12.75">
      <c r="A66" s="35" t="s">
        <v>56</v>
      </c>
      <c r="E66" s="40" t="s">
        <v>220</v>
      </c>
    </row>
    <row r="67" spans="1:5" ht="102">
      <c r="A67" t="s">
        <v>57</v>
      </c>
      <c r="E67" s="39" t="s">
        <v>221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61</v>
      </c>
      <c s="37">
        <v>16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225</v>
      </c>
    </row>
    <row r="71" spans="1:5" ht="255">
      <c r="A71" t="s">
        <v>57</v>
      </c>
      <c r="E71" s="39" t="s">
        <v>226</v>
      </c>
    </row>
    <row r="72" spans="1:16" ht="12.75">
      <c r="A7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53</v>
      </c>
      <c s="37">
        <v>400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209</v>
      </c>
    </row>
    <row r="75" spans="1:5" ht="165.75">
      <c r="A75" t="s">
        <v>57</v>
      </c>
      <c r="E75" s="39" t="s">
        <v>230</v>
      </c>
    </row>
    <row r="76" spans="1:13" ht="12.75">
      <c r="A76" t="s">
        <v>46</v>
      </c>
      <c r="C76" s="31" t="s">
        <v>155</v>
      </c>
      <c r="E76" s="33" t="s">
        <v>231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</v>
      </c>
    </row>
    <row r="80" spans="1:5" ht="153">
      <c r="A80" t="s">
        <v>57</v>
      </c>
      <c r="E80" s="39" t="s">
        <v>236</v>
      </c>
    </row>
    <row r="81" spans="1:16" ht="12.75">
      <c r="A8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174</v>
      </c>
      <c s="37">
        <v>778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240</v>
      </c>
    </row>
    <row r="84" spans="1:5" ht="140.25">
      <c r="A84" t="s">
        <v>57</v>
      </c>
      <c r="E84" s="39" t="s">
        <v>241</v>
      </c>
    </row>
    <row r="85" spans="1:16" ht="25.5">
      <c r="A85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245</v>
      </c>
      <c s="37">
        <v>13226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246</v>
      </c>
    </row>
    <row r="87" spans="1:5" ht="12.75">
      <c r="A87" s="35" t="s">
        <v>56</v>
      </c>
      <c r="E87" s="40" t="s">
        <v>247</v>
      </c>
    </row>
    <row r="88" spans="1:5" ht="127.5">
      <c r="A88" t="s">
        <v>57</v>
      </c>
      <c r="E88" s="39" t="s">
        <v>248</v>
      </c>
    </row>
    <row r="89" spans="1:16" ht="25.5">
      <c r="A89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245</v>
      </c>
      <c s="37">
        <v>3890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252</v>
      </c>
    </row>
    <row r="91" spans="1:5" ht="12.75">
      <c r="A91" s="35" t="s">
        <v>56</v>
      </c>
      <c r="E91" s="40" t="s">
        <v>253</v>
      </c>
    </row>
    <row r="92" spans="1:5" ht="127.5">
      <c r="A92" t="s">
        <v>57</v>
      </c>
      <c r="E92" s="39" t="s">
        <v>248</v>
      </c>
    </row>
    <row r="93" spans="1:16" ht="25.5">
      <c r="A9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400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209</v>
      </c>
    </row>
    <row r="96" spans="1:5" ht="204">
      <c r="A96" t="s">
        <v>57</v>
      </c>
      <c r="E96" s="39" t="s">
        <v>257</v>
      </c>
    </row>
    <row r="97" spans="1:16" ht="25.5">
      <c r="A9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261</v>
      </c>
      <c s="37">
        <v>9280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262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</v>
      </c>
      <c r="E4" s="26" t="s">
        <v>266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268</v>
      </c>
      <c r="E8" s="30" t="s">
        <v>266</v>
      </c>
      <c r="J8" s="29">
        <f>0+J9+J18+J55+J68+J73+J98</f>
      </c>
      <c s="29">
        <f>0+K9+K18+K55+K68+K73+K98</f>
      </c>
      <c s="29">
        <f>0+L9+L18+L55+L68+L73+L98</f>
      </c>
      <c s="29">
        <f>0+M9+M18+M55+M68+M73+M98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269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270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25.5">
      <c r="A19" t="s">
        <v>49</v>
      </c>
      <c s="34" t="s">
        <v>26</v>
      </c>
      <c s="34" t="s">
        <v>271</v>
      </c>
      <c s="35" t="s">
        <v>5</v>
      </c>
      <c s="6" t="s">
        <v>272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273</v>
      </c>
    </row>
    <row r="23" spans="1:16" ht="12.75">
      <c r="A23" t="s">
        <v>49</v>
      </c>
      <c s="34" t="s">
        <v>66</v>
      </c>
      <c s="34" t="s">
        <v>274</v>
      </c>
      <c s="35" t="s">
        <v>5</v>
      </c>
      <c s="6" t="s">
        <v>275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276</v>
      </c>
    </row>
    <row r="27" spans="1:16" ht="12.75">
      <c r="A27" t="s">
        <v>49</v>
      </c>
      <c s="34" t="s">
        <v>70</v>
      </c>
      <c s="34" t="s">
        <v>277</v>
      </c>
      <c s="35" t="s">
        <v>5</v>
      </c>
      <c s="6" t="s">
        <v>278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279</v>
      </c>
    </row>
    <row r="30" spans="1:5" ht="369.75">
      <c r="A30" t="s">
        <v>57</v>
      </c>
      <c r="E30" s="39" t="s">
        <v>280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234360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281</v>
      </c>
    </row>
    <row r="33" spans="1:5" ht="12.75">
      <c r="A33" s="35" t="s">
        <v>56</v>
      </c>
      <c r="E33" s="40" t="s">
        <v>282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283</v>
      </c>
      <c s="35" t="s">
        <v>5</v>
      </c>
      <c s="6" t="s">
        <v>284</v>
      </c>
      <c s="36" t="s">
        <v>174</v>
      </c>
      <c s="37">
        <v>165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285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286</v>
      </c>
    </row>
    <row r="39" spans="1:16" ht="12.75">
      <c r="A39" t="s">
        <v>49</v>
      </c>
      <c s="34" t="s">
        <v>152</v>
      </c>
      <c s="34" t="s">
        <v>287</v>
      </c>
      <c s="35" t="s">
        <v>5</v>
      </c>
      <c s="6" t="s">
        <v>288</v>
      </c>
      <c s="36" t="s">
        <v>174</v>
      </c>
      <c s="37">
        <v>2169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67.75">
      <c r="A42" t="s">
        <v>57</v>
      </c>
      <c r="E42" s="39" t="s">
        <v>289</v>
      </c>
    </row>
    <row r="43" spans="1:16" ht="12.75">
      <c r="A43" t="s">
        <v>49</v>
      </c>
      <c s="34" t="s">
        <v>155</v>
      </c>
      <c s="34" t="s">
        <v>290</v>
      </c>
      <c s="35" t="s">
        <v>5</v>
      </c>
      <c s="6" t="s">
        <v>291</v>
      </c>
      <c s="36" t="s">
        <v>174</v>
      </c>
      <c s="37">
        <v>9930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292</v>
      </c>
    </row>
    <row r="46" spans="1:5" ht="191.25">
      <c r="A46" t="s">
        <v>57</v>
      </c>
      <c r="E46" s="39" t="s">
        <v>293</v>
      </c>
    </row>
    <row r="47" spans="1:16" ht="12.75">
      <c r="A47" t="s">
        <v>49</v>
      </c>
      <c s="34" t="s">
        <v>194</v>
      </c>
      <c s="34" t="s">
        <v>185</v>
      </c>
      <c s="35" t="s">
        <v>50</v>
      </c>
      <c s="6" t="s">
        <v>186</v>
      </c>
      <c s="36" t="s">
        <v>121</v>
      </c>
      <c s="37">
        <v>3700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187</v>
      </c>
    </row>
    <row r="51" spans="1:16" ht="12.75">
      <c r="A51" t="s">
        <v>49</v>
      </c>
      <c s="34" t="s">
        <v>200</v>
      </c>
      <c s="34" t="s">
        <v>294</v>
      </c>
      <c s="35" t="s">
        <v>5</v>
      </c>
      <c s="6" t="s">
        <v>295</v>
      </c>
      <c s="36" t="s">
        <v>174</v>
      </c>
      <c s="37">
        <v>453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38.25">
      <c r="A54" t="s">
        <v>57</v>
      </c>
      <c r="E54" s="39" t="s">
        <v>296</v>
      </c>
    </row>
    <row r="55" spans="1:13" ht="12.75">
      <c r="A55" t="s">
        <v>46</v>
      </c>
      <c r="C55" s="31" t="s">
        <v>27</v>
      </c>
      <c r="E55" s="33" t="s">
        <v>297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206</v>
      </c>
      <c s="34" t="s">
        <v>298</v>
      </c>
      <c s="35" t="s">
        <v>5</v>
      </c>
      <c s="6" t="s">
        <v>299</v>
      </c>
      <c s="36" t="s">
        <v>121</v>
      </c>
      <c s="37">
        <v>1530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300</v>
      </c>
    </row>
    <row r="60" spans="1:16" ht="12.75">
      <c r="A60" t="s">
        <v>49</v>
      </c>
      <c s="34" t="s">
        <v>211</v>
      </c>
      <c s="34" t="s">
        <v>301</v>
      </c>
      <c s="35" t="s">
        <v>5</v>
      </c>
      <c s="6" t="s">
        <v>302</v>
      </c>
      <c s="36" t="s">
        <v>121</v>
      </c>
      <c s="37">
        <v>3700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57</v>
      </c>
      <c r="E63" s="39" t="s">
        <v>300</v>
      </c>
    </row>
    <row r="64" spans="1:16" ht="12.75">
      <c r="A64" t="s">
        <v>49</v>
      </c>
      <c s="34" t="s">
        <v>216</v>
      </c>
      <c s="34" t="s">
        <v>303</v>
      </c>
      <c s="35" t="s">
        <v>5</v>
      </c>
      <c s="6" t="s">
        <v>304</v>
      </c>
      <c s="36" t="s">
        <v>53</v>
      </c>
      <c s="37">
        <v>138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242.25">
      <c r="A67" t="s">
        <v>57</v>
      </c>
      <c r="E67" s="39" t="s">
        <v>305</v>
      </c>
    </row>
    <row r="68" spans="1:13" ht="12.75">
      <c r="A68" t="s">
        <v>46</v>
      </c>
      <c r="C68" s="31" t="s">
        <v>66</v>
      </c>
      <c r="E68" s="33" t="s">
        <v>306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222</v>
      </c>
      <c s="34" t="s">
        <v>307</v>
      </c>
      <c s="35" t="s">
        <v>5</v>
      </c>
      <c s="6" t="s">
        <v>308</v>
      </c>
      <c s="36" t="s">
        <v>174</v>
      </c>
      <c s="37">
        <v>165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309</v>
      </c>
    </row>
    <row r="71" spans="1:5" ht="12.75">
      <c r="A71" s="35" t="s">
        <v>56</v>
      </c>
      <c r="E71" s="40" t="s">
        <v>5</v>
      </c>
    </row>
    <row r="72" spans="1:5" ht="38.25">
      <c r="A72" t="s">
        <v>57</v>
      </c>
      <c r="E72" s="39" t="s">
        <v>310</v>
      </c>
    </row>
    <row r="73" spans="1:13" ht="12.75">
      <c r="A73" t="s">
        <v>46</v>
      </c>
      <c r="C73" s="31" t="s">
        <v>70</v>
      </c>
      <c r="E73" s="33" t="s">
        <v>188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227</v>
      </c>
      <c s="34" t="s">
        <v>189</v>
      </c>
      <c s="35" t="s">
        <v>5</v>
      </c>
      <c s="6" t="s">
        <v>190</v>
      </c>
      <c s="36" t="s">
        <v>174</v>
      </c>
      <c s="37">
        <v>8114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311</v>
      </c>
    </row>
    <row r="77" spans="1:5" ht="280.5">
      <c r="A77" t="s">
        <v>57</v>
      </c>
      <c r="E77" s="39" t="s">
        <v>193</v>
      </c>
    </row>
    <row r="78" spans="1:16" ht="25.5">
      <c r="A78" t="s">
        <v>49</v>
      </c>
      <c s="34" t="s">
        <v>232</v>
      </c>
      <c s="34" t="s">
        <v>195</v>
      </c>
      <c s="35" t="s">
        <v>5</v>
      </c>
      <c s="6" t="s">
        <v>196</v>
      </c>
      <c s="36" t="s">
        <v>174</v>
      </c>
      <c s="37">
        <v>1716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312</v>
      </c>
    </row>
    <row r="81" spans="1:5" ht="344.25">
      <c r="A81" t="s">
        <v>57</v>
      </c>
      <c r="E81" s="39" t="s">
        <v>199</v>
      </c>
    </row>
    <row r="82" spans="1:16" ht="25.5">
      <c r="A82" t="s">
        <v>49</v>
      </c>
      <c s="34" t="s">
        <v>237</v>
      </c>
      <c s="34" t="s">
        <v>313</v>
      </c>
      <c s="35" t="s">
        <v>5</v>
      </c>
      <c s="6" t="s">
        <v>314</v>
      </c>
      <c s="36" t="s">
        <v>174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315</v>
      </c>
    </row>
    <row r="86" spans="1:16" ht="25.5">
      <c r="A86" t="s">
        <v>49</v>
      </c>
      <c s="34" t="s">
        <v>242</v>
      </c>
      <c s="34" t="s">
        <v>316</v>
      </c>
      <c s="35" t="s">
        <v>5</v>
      </c>
      <c s="6" t="s">
        <v>317</v>
      </c>
      <c s="36" t="s">
        <v>174</v>
      </c>
      <c s="37">
        <v>87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67.75">
      <c r="A89" t="s">
        <v>57</v>
      </c>
      <c r="E89" s="39" t="s">
        <v>315</v>
      </c>
    </row>
    <row r="90" spans="1:16" ht="12.75">
      <c r="A90" t="s">
        <v>49</v>
      </c>
      <c s="34" t="s">
        <v>249</v>
      </c>
      <c s="34" t="s">
        <v>318</v>
      </c>
      <c s="35" t="s">
        <v>50</v>
      </c>
      <c s="6" t="s">
        <v>319</v>
      </c>
      <c s="36" t="s">
        <v>121</v>
      </c>
      <c s="37">
        <v>16604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320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321</v>
      </c>
    </row>
    <row r="94" spans="1:16" ht="12.75">
      <c r="A94" t="s">
        <v>49</v>
      </c>
      <c s="34" t="s">
        <v>254</v>
      </c>
      <c s="34" t="s">
        <v>318</v>
      </c>
      <c s="35" t="s">
        <v>27</v>
      </c>
      <c s="6" t="s">
        <v>319</v>
      </c>
      <c s="36" t="s">
        <v>121</v>
      </c>
      <c s="37">
        <v>8387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322</v>
      </c>
    </row>
    <row r="96" spans="1:5" ht="12.75">
      <c r="A96" s="35" t="s">
        <v>56</v>
      </c>
      <c r="E96" s="40" t="s">
        <v>5</v>
      </c>
    </row>
    <row r="97" spans="1:5" ht="178.5">
      <c r="A97" t="s">
        <v>57</v>
      </c>
      <c r="E97" s="39" t="s">
        <v>321</v>
      </c>
    </row>
    <row r="98" spans="1:13" ht="12.75">
      <c r="A98" t="s">
        <v>46</v>
      </c>
      <c r="C98" s="31" t="s">
        <v>155</v>
      </c>
      <c r="E98" s="33" t="s">
        <v>231</v>
      </c>
      <c r="J98" s="32">
        <f>0</f>
      </c>
      <c s="32">
        <f>0</f>
      </c>
      <c s="32">
        <f>0+L99+L103</f>
      </c>
      <c s="32">
        <f>0+M99+M103</f>
      </c>
    </row>
    <row r="99" spans="1:16" ht="25.5">
      <c r="A99" t="s">
        <v>49</v>
      </c>
      <c s="34" t="s">
        <v>258</v>
      </c>
      <c s="34" t="s">
        <v>323</v>
      </c>
      <c s="35" t="s">
        <v>5</v>
      </c>
      <c s="6" t="s">
        <v>324</v>
      </c>
      <c s="36" t="s">
        <v>53</v>
      </c>
      <c s="37">
        <v>169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57</v>
      </c>
      <c r="E102" s="39" t="s">
        <v>325</v>
      </c>
    </row>
    <row r="103" spans="1:16" ht="12.75">
      <c r="A103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174</v>
      </c>
      <c s="37">
        <v>120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329</v>
      </c>
    </row>
    <row r="105" spans="1:5" ht="12.75">
      <c r="A105" s="35" t="s">
        <v>56</v>
      </c>
      <c r="E105" s="40" t="s">
        <v>5</v>
      </c>
    </row>
    <row r="106" spans="1:5" ht="102">
      <c r="A106" t="s">
        <v>57</v>
      </c>
      <c r="E10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336</v>
      </c>
      <c s="35" t="s">
        <v>5</v>
      </c>
      <c s="6" t="s">
        <v>337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338</v>
      </c>
    </row>
    <row r="13" spans="1:5" ht="12.75">
      <c r="A13" t="s">
        <v>57</v>
      </c>
      <c r="E13" s="39" t="s">
        <v>339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340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341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342</v>
      </c>
      <c s="35" t="s">
        <v>5</v>
      </c>
      <c s="6" t="s">
        <v>343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344</v>
      </c>
    </row>
    <row r="26" spans="1:5" ht="318.75">
      <c r="A26" t="s">
        <v>57</v>
      </c>
      <c r="E26" s="39" t="s">
        <v>286</v>
      </c>
    </row>
    <row r="27" spans="1:16" ht="12.75">
      <c r="A27" t="s">
        <v>49</v>
      </c>
      <c s="34" t="s">
        <v>70</v>
      </c>
      <c s="34" t="s">
        <v>290</v>
      </c>
      <c s="35" t="s">
        <v>5</v>
      </c>
      <c s="6" t="s">
        <v>291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345</v>
      </c>
    </row>
    <row r="30" spans="1:5" ht="191.25">
      <c r="A30" t="s">
        <v>57</v>
      </c>
      <c r="E30" s="39" t="s">
        <v>293</v>
      </c>
    </row>
    <row r="31" spans="1:13" ht="12.75">
      <c r="A31" t="s">
        <v>46</v>
      </c>
      <c r="C31" s="31" t="s">
        <v>27</v>
      </c>
      <c r="E31" s="33" t="s">
        <v>297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346</v>
      </c>
      <c s="35" t="s">
        <v>5</v>
      </c>
      <c s="6" t="s">
        <v>347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348</v>
      </c>
    </row>
    <row r="35" spans="1:5" ht="102">
      <c r="A35" t="s">
        <v>57</v>
      </c>
      <c r="E35" s="39" t="s">
        <v>300</v>
      </c>
    </row>
    <row r="36" spans="1:16" ht="12.75">
      <c r="A36" t="s">
        <v>49</v>
      </c>
      <c s="34" t="s">
        <v>47</v>
      </c>
      <c s="34" t="s">
        <v>349</v>
      </c>
      <c s="35" t="s">
        <v>5</v>
      </c>
      <c s="6" t="s">
        <v>350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351</v>
      </c>
    </row>
    <row r="39" spans="1:5" ht="102">
      <c r="A39" t="s">
        <v>57</v>
      </c>
      <c r="E39" s="39" t="s">
        <v>300</v>
      </c>
    </row>
    <row r="40" spans="1:13" ht="12.75">
      <c r="A40" t="s">
        <v>46</v>
      </c>
      <c r="C40" s="31" t="s">
        <v>66</v>
      </c>
      <c r="E40" s="33" t="s">
        <v>306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352</v>
      </c>
      <c s="35" t="s">
        <v>5</v>
      </c>
      <c s="6" t="s">
        <v>353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354</v>
      </c>
    </row>
    <row r="44" spans="1:5" ht="369.75">
      <c r="A44" t="s">
        <v>57</v>
      </c>
      <c r="E44" s="39" t="s">
        <v>355</v>
      </c>
    </row>
    <row r="45" spans="1:16" ht="12.75">
      <c r="A45" t="s">
        <v>49</v>
      </c>
      <c s="34" t="s">
        <v>155</v>
      </c>
      <c s="34" t="s">
        <v>356</v>
      </c>
      <c s="35" t="s">
        <v>5</v>
      </c>
      <c s="6" t="s">
        <v>357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354</v>
      </c>
    </row>
    <row r="48" spans="1:5" ht="369.75">
      <c r="A48" t="s">
        <v>57</v>
      </c>
      <c r="E48" s="39" t="s">
        <v>355</v>
      </c>
    </row>
    <row r="49" spans="1:16" ht="12.75">
      <c r="A49" t="s">
        <v>49</v>
      </c>
      <c s="34" t="s">
        <v>194</v>
      </c>
      <c s="34" t="s">
        <v>358</v>
      </c>
      <c s="35" t="s">
        <v>5</v>
      </c>
      <c s="6" t="s">
        <v>359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360</v>
      </c>
    </row>
    <row r="51" spans="1:5" ht="12.75">
      <c r="A51" s="35" t="s">
        <v>56</v>
      </c>
      <c r="E51" s="40" t="s">
        <v>361</v>
      </c>
    </row>
    <row r="52" spans="1:5" ht="409.5">
      <c r="A52" t="s">
        <v>57</v>
      </c>
      <c r="E52" s="39" t="s">
        <v>362</v>
      </c>
    </row>
    <row r="53" spans="1:16" ht="12.75">
      <c r="A53" t="s">
        <v>49</v>
      </c>
      <c s="34" t="s">
        <v>200</v>
      </c>
      <c s="34" t="s">
        <v>363</v>
      </c>
      <c s="35" t="s">
        <v>5</v>
      </c>
      <c s="6" t="s">
        <v>364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365</v>
      </c>
    </row>
    <row r="56" spans="1:5" ht="38.25">
      <c r="A56" t="s">
        <v>57</v>
      </c>
      <c r="E56" s="39" t="s">
        <v>310</v>
      </c>
    </row>
    <row r="57" spans="1:13" ht="12.75">
      <c r="A57" t="s">
        <v>46</v>
      </c>
      <c r="C57" s="31" t="s">
        <v>110</v>
      </c>
      <c r="E57" s="33" t="s">
        <v>366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206</v>
      </c>
      <c s="34" t="s">
        <v>367</v>
      </c>
      <c s="35" t="s">
        <v>5</v>
      </c>
      <c s="6" t="s">
        <v>368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369</v>
      </c>
    </row>
    <row r="60" spans="1:5" ht="63.75">
      <c r="A60" s="35" t="s">
        <v>56</v>
      </c>
      <c r="E60" s="40" t="s">
        <v>370</v>
      </c>
    </row>
    <row r="61" spans="1:5" ht="76.5">
      <c r="A61" t="s">
        <v>57</v>
      </c>
      <c r="E61" s="39" t="s">
        <v>371</v>
      </c>
    </row>
    <row r="62" spans="1:16" ht="12.75">
      <c r="A62" t="s">
        <v>49</v>
      </c>
      <c s="34" t="s">
        <v>211</v>
      </c>
      <c s="34" t="s">
        <v>372</v>
      </c>
      <c s="35" t="s">
        <v>5</v>
      </c>
      <c s="6" t="s">
        <v>373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374</v>
      </c>
    </row>
    <row r="64" spans="1:5" ht="63.75">
      <c r="A64" s="35" t="s">
        <v>56</v>
      </c>
      <c r="E64" s="40" t="s">
        <v>375</v>
      </c>
    </row>
    <row r="65" spans="1:5" ht="76.5">
      <c r="A65" t="s">
        <v>57</v>
      </c>
      <c r="E65" s="39" t="s">
        <v>371</v>
      </c>
    </row>
    <row r="66" spans="1:16" ht="25.5">
      <c r="A66" t="s">
        <v>49</v>
      </c>
      <c s="34" t="s">
        <v>216</v>
      </c>
      <c s="34" t="s">
        <v>376</v>
      </c>
      <c s="35" t="s">
        <v>5</v>
      </c>
      <c s="6" t="s">
        <v>377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369</v>
      </c>
    </row>
    <row r="68" spans="1:5" ht="12.75">
      <c r="A68" s="35" t="s">
        <v>56</v>
      </c>
      <c r="E68" s="40" t="s">
        <v>378</v>
      </c>
    </row>
    <row r="69" spans="1:5" ht="76.5">
      <c r="A69" t="s">
        <v>57</v>
      </c>
      <c r="E69" s="39" t="s">
        <v>371</v>
      </c>
    </row>
    <row r="70" spans="1:16" ht="12.75">
      <c r="A70" t="s">
        <v>49</v>
      </c>
      <c s="34" t="s">
        <v>222</v>
      </c>
      <c s="34" t="s">
        <v>379</v>
      </c>
      <c s="35" t="s">
        <v>5</v>
      </c>
      <c s="6" t="s">
        <v>380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374</v>
      </c>
    </row>
    <row r="72" spans="1:5" ht="12.75">
      <c r="A72" s="35" t="s">
        <v>56</v>
      </c>
      <c r="E72" s="40" t="s">
        <v>381</v>
      </c>
    </row>
    <row r="73" spans="1:5" ht="76.5">
      <c r="A73" t="s">
        <v>57</v>
      </c>
      <c r="E73" s="39" t="s">
        <v>371</v>
      </c>
    </row>
    <row r="74" spans="1:16" ht="12.75">
      <c r="A74" t="s">
        <v>49</v>
      </c>
      <c s="34" t="s">
        <v>227</v>
      </c>
      <c s="34" t="s">
        <v>382</v>
      </c>
      <c s="35" t="s">
        <v>5</v>
      </c>
      <c s="6" t="s">
        <v>383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384</v>
      </c>
    </row>
    <row r="77" spans="1:5" ht="76.5">
      <c r="A77" t="s">
        <v>57</v>
      </c>
      <c r="E77" s="39" t="s">
        <v>371</v>
      </c>
    </row>
    <row r="78" spans="1:16" ht="12.75">
      <c r="A78" t="s">
        <v>49</v>
      </c>
      <c s="34" t="s">
        <v>232</v>
      </c>
      <c s="34" t="s">
        <v>385</v>
      </c>
      <c s="35" t="s">
        <v>5</v>
      </c>
      <c s="6" t="s">
        <v>386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384</v>
      </c>
    </row>
    <row r="81" spans="1:5" ht="76.5">
      <c r="A81" t="s">
        <v>57</v>
      </c>
      <c r="E81" s="39" t="s">
        <v>371</v>
      </c>
    </row>
    <row r="82" spans="1:16" ht="12.75">
      <c r="A82" t="s">
        <v>49</v>
      </c>
      <c s="34" t="s">
        <v>237</v>
      </c>
      <c s="34" t="s">
        <v>387</v>
      </c>
      <c s="35" t="s">
        <v>5</v>
      </c>
      <c s="6" t="s">
        <v>388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389</v>
      </c>
    </row>
    <row r="85" spans="1:5" ht="89.25">
      <c r="A85" t="s">
        <v>57</v>
      </c>
      <c r="E85" s="39" t="s">
        <v>390</v>
      </c>
    </row>
    <row r="86" spans="1:16" ht="12.75">
      <c r="A86" t="s">
        <v>49</v>
      </c>
      <c s="34" t="s">
        <v>242</v>
      </c>
      <c s="34" t="s">
        <v>391</v>
      </c>
      <c s="35" t="s">
        <v>5</v>
      </c>
      <c s="6" t="s">
        <v>392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393</v>
      </c>
    </row>
    <row r="89" spans="1:5" ht="89.25">
      <c r="A89" t="s">
        <v>57</v>
      </c>
      <c r="E89" s="39" t="s">
        <v>390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249</v>
      </c>
      <c s="34" t="s">
        <v>394</v>
      </c>
      <c s="35" t="s">
        <v>5</v>
      </c>
      <c s="6" t="s">
        <v>395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396</v>
      </c>
    </row>
    <row r="94" spans="1:5" ht="204">
      <c r="A94" t="s">
        <v>57</v>
      </c>
      <c r="E94" s="39" t="s">
        <v>397</v>
      </c>
    </row>
    <row r="95" spans="1:16" ht="12.75">
      <c r="A95" t="s">
        <v>49</v>
      </c>
      <c s="34" t="s">
        <v>254</v>
      </c>
      <c s="34" t="s">
        <v>398</v>
      </c>
      <c s="35" t="s">
        <v>5</v>
      </c>
      <c s="6" t="s">
        <v>399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348</v>
      </c>
    </row>
    <row r="98" spans="1:5" ht="38.25">
      <c r="A98" t="s">
        <v>57</v>
      </c>
      <c r="E98" s="39" t="s">
        <v>400</v>
      </c>
    </row>
    <row r="99" spans="1:16" ht="12.75">
      <c r="A99" t="s">
        <v>49</v>
      </c>
      <c s="34" t="s">
        <v>258</v>
      </c>
      <c s="34" t="s">
        <v>401</v>
      </c>
      <c s="35" t="s">
        <v>5</v>
      </c>
      <c s="6" t="s">
        <v>402</v>
      </c>
      <c s="36" t="s">
        <v>121</v>
      </c>
      <c s="37">
        <v>24.038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403</v>
      </c>
    </row>
    <row r="102" spans="1:5" ht="51">
      <c r="A102" t="s">
        <v>57</v>
      </c>
      <c r="E102" s="39" t="s">
        <v>404</v>
      </c>
    </row>
    <row r="103" spans="1:16" ht="12.75">
      <c r="A103" t="s">
        <v>49</v>
      </c>
      <c s="34" t="s">
        <v>326</v>
      </c>
      <c s="34" t="s">
        <v>405</v>
      </c>
      <c s="35" t="s">
        <v>5</v>
      </c>
      <c s="6" t="s">
        <v>406</v>
      </c>
      <c s="36" t="s">
        <v>121</v>
      </c>
      <c s="37">
        <v>43.12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407</v>
      </c>
    </row>
    <row r="106" spans="1:5" ht="51">
      <c r="A106" t="s">
        <v>57</v>
      </c>
      <c r="E106" s="39" t="s">
        <v>404</v>
      </c>
    </row>
    <row r="107" spans="1:16" ht="12.75">
      <c r="A107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411</v>
      </c>
    </row>
    <row r="109" spans="1:5" ht="63.75">
      <c r="A109" s="35" t="s">
        <v>56</v>
      </c>
      <c r="E109" s="40" t="s">
        <v>384</v>
      </c>
    </row>
    <row r="110" spans="1:5" ht="51">
      <c r="A110" t="s">
        <v>57</v>
      </c>
      <c r="E110" s="39" t="s">
        <v>412</v>
      </c>
    </row>
    <row r="111" spans="1:13" ht="12.75">
      <c r="A111" t="s">
        <v>46</v>
      </c>
      <c r="C111" s="31" t="s">
        <v>155</v>
      </c>
      <c r="E111" s="33" t="s">
        <v>231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393</v>
      </c>
    </row>
    <row r="115" spans="1:5" ht="25.5">
      <c r="A115" t="s">
        <v>57</v>
      </c>
      <c r="E115" s="39" t="s">
        <v>416</v>
      </c>
    </row>
    <row r="116" spans="1:16" ht="12.75">
      <c r="A116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389</v>
      </c>
    </row>
    <row r="119" spans="1:5" ht="25.5">
      <c r="A119" t="s">
        <v>57</v>
      </c>
      <c r="E119" s="39" t="s">
        <v>416</v>
      </c>
    </row>
    <row r="120" spans="1:16" ht="12.75">
      <c r="A120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423</v>
      </c>
    </row>
    <row r="123" spans="1:5" ht="25.5">
      <c r="A123" t="s">
        <v>57</v>
      </c>
      <c r="E123" s="39" t="s">
        <v>416</v>
      </c>
    </row>
    <row r="124" spans="1:16" ht="12.75">
      <c r="A124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121</v>
      </c>
      <c s="37">
        <v>47.544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427</v>
      </c>
    </row>
    <row r="127" spans="1:5" ht="25.5">
      <c r="A127" t="s">
        <v>57</v>
      </c>
      <c r="E127" s="39" t="s">
        <v>416</v>
      </c>
    </row>
    <row r="128" spans="1:16" ht="12.75">
      <c r="A128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431</v>
      </c>
    </row>
    <row r="131" spans="1:5" ht="76.5">
      <c r="A131" t="s">
        <v>57</v>
      </c>
      <c r="E131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0+J9+J14+J19+J28+J37+J58+J67</f>
      </c>
      <c s="29">
        <f>0+K9+K14+K19+K28+K37+K58+K67</f>
      </c>
      <c s="29">
        <f>0+L9+L14+L19+L28+L37+L58+L67</f>
      </c>
      <c s="29">
        <f>0+M9+M14+M19+M28+M37+M58+M67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436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297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437</v>
      </c>
      <c s="35" t="s">
        <v>5</v>
      </c>
      <c s="6" t="s">
        <v>438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439</v>
      </c>
    </row>
    <row r="18" spans="1:5" ht="63.75">
      <c r="A18" t="s">
        <v>57</v>
      </c>
      <c r="E18" s="39" t="s">
        <v>440</v>
      </c>
    </row>
    <row r="19" spans="1:13" ht="12.75">
      <c r="A19" t="s">
        <v>46</v>
      </c>
      <c r="C19" s="31" t="s">
        <v>26</v>
      </c>
      <c r="E19" s="33" t="s">
        <v>441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442</v>
      </c>
      <c s="35" t="s">
        <v>5</v>
      </c>
      <c s="6" t="s">
        <v>443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444</v>
      </c>
    </row>
    <row r="23" spans="1:5" ht="382.5">
      <c r="A23" t="s">
        <v>57</v>
      </c>
      <c r="E23" s="39" t="s">
        <v>445</v>
      </c>
    </row>
    <row r="24" spans="1:16" ht="12.75">
      <c r="A24" t="s">
        <v>49</v>
      </c>
      <c s="34" t="s">
        <v>66</v>
      </c>
      <c s="34" t="s">
        <v>446</v>
      </c>
      <c s="35" t="s">
        <v>5</v>
      </c>
      <c s="6" t="s">
        <v>447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448</v>
      </c>
    </row>
    <row r="27" spans="1:5" ht="242.25">
      <c r="A27" t="s">
        <v>57</v>
      </c>
      <c r="E27" s="39" t="s">
        <v>449</v>
      </c>
    </row>
    <row r="28" spans="1:13" ht="12.75">
      <c r="A28" t="s">
        <v>46</v>
      </c>
      <c r="C28" s="31" t="s">
        <v>66</v>
      </c>
      <c r="E28" s="33" t="s">
        <v>306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450</v>
      </c>
      <c s="35" t="s">
        <v>5</v>
      </c>
      <c s="6" t="s">
        <v>451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452</v>
      </c>
    </row>
    <row r="32" spans="1:5" ht="102">
      <c r="A32" t="s">
        <v>57</v>
      </c>
      <c r="E32" s="39" t="s">
        <v>453</v>
      </c>
    </row>
    <row r="33" spans="1:16" ht="12.75">
      <c r="A33" t="s">
        <v>49</v>
      </c>
      <c s="34" t="s">
        <v>110</v>
      </c>
      <c s="34" t="s">
        <v>454</v>
      </c>
      <c s="35" t="s">
        <v>5</v>
      </c>
      <c s="6" t="s">
        <v>455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456</v>
      </c>
    </row>
    <row r="36" spans="1:5" ht="357">
      <c r="A36" t="s">
        <v>57</v>
      </c>
      <c r="E36" s="39" t="s">
        <v>457</v>
      </c>
    </row>
    <row r="37" spans="1:13" ht="12.75">
      <c r="A37" t="s">
        <v>46</v>
      </c>
      <c r="C37" s="31" t="s">
        <v>110</v>
      </c>
      <c r="E37" s="33" t="s">
        <v>366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367</v>
      </c>
      <c s="35" t="s">
        <v>5</v>
      </c>
      <c s="6" t="s">
        <v>368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458</v>
      </c>
    </row>
    <row r="40" spans="1:5" ht="12.75">
      <c r="A40" s="35" t="s">
        <v>56</v>
      </c>
      <c r="E40" s="40" t="s">
        <v>459</v>
      </c>
    </row>
    <row r="41" spans="1:5" ht="76.5">
      <c r="A41" t="s">
        <v>57</v>
      </c>
      <c r="E41" s="39" t="s">
        <v>371</v>
      </c>
    </row>
    <row r="42" spans="1:16" ht="12.75">
      <c r="A42" t="s">
        <v>49</v>
      </c>
      <c s="34" t="s">
        <v>152</v>
      </c>
      <c s="34" t="s">
        <v>372</v>
      </c>
      <c s="35" t="s">
        <v>5</v>
      </c>
      <c s="6" t="s">
        <v>373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460</v>
      </c>
    </row>
    <row r="44" spans="1:5" ht="12.75">
      <c r="A44" s="35" t="s">
        <v>56</v>
      </c>
      <c r="E44" s="40" t="s">
        <v>461</v>
      </c>
    </row>
    <row r="45" spans="1:5" ht="76.5">
      <c r="A45" t="s">
        <v>57</v>
      </c>
      <c r="E45" s="39" t="s">
        <v>371</v>
      </c>
    </row>
    <row r="46" spans="1:16" ht="12.75">
      <c r="A46" t="s">
        <v>49</v>
      </c>
      <c s="34" t="s">
        <v>155</v>
      </c>
      <c s="34" t="s">
        <v>382</v>
      </c>
      <c s="35" t="s">
        <v>5</v>
      </c>
      <c s="6" t="s">
        <v>383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462</v>
      </c>
    </row>
    <row r="49" spans="1:5" ht="76.5">
      <c r="A49" t="s">
        <v>57</v>
      </c>
      <c r="E49" s="39" t="s">
        <v>371</v>
      </c>
    </row>
    <row r="50" spans="1:16" ht="12.75">
      <c r="A50" t="s">
        <v>49</v>
      </c>
      <c s="34" t="s">
        <v>194</v>
      </c>
      <c s="34" t="s">
        <v>385</v>
      </c>
      <c s="35" t="s">
        <v>5</v>
      </c>
      <c s="6" t="s">
        <v>386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463</v>
      </c>
    </row>
    <row r="53" spans="1:5" ht="76.5">
      <c r="A53" t="s">
        <v>57</v>
      </c>
      <c r="E53" s="39" t="s">
        <v>371</v>
      </c>
    </row>
    <row r="54" spans="1:16" ht="12.75">
      <c r="A54" t="s">
        <v>49</v>
      </c>
      <c s="34" t="s">
        <v>200</v>
      </c>
      <c s="34" t="s">
        <v>391</v>
      </c>
      <c s="35" t="s">
        <v>5</v>
      </c>
      <c s="6" t="s">
        <v>392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464</v>
      </c>
    </row>
    <row r="57" spans="1:5" ht="89.25">
      <c r="A57" t="s">
        <v>57</v>
      </c>
      <c r="E57" s="39" t="s">
        <v>390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206</v>
      </c>
      <c s="34" t="s">
        <v>465</v>
      </c>
      <c s="35" t="s">
        <v>5</v>
      </c>
      <c s="6" t="s">
        <v>466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467</v>
      </c>
    </row>
    <row r="62" spans="1:5" ht="191.25">
      <c r="A62" t="s">
        <v>57</v>
      </c>
      <c r="E62" s="39" t="s">
        <v>468</v>
      </c>
    </row>
    <row r="63" spans="1:16" ht="12.75">
      <c r="A63" t="s">
        <v>49</v>
      </c>
      <c s="34" t="s">
        <v>211</v>
      </c>
      <c s="34" t="s">
        <v>409</v>
      </c>
      <c s="35" t="s">
        <v>5</v>
      </c>
      <c s="6" t="s">
        <v>410</v>
      </c>
      <c s="36" t="s">
        <v>121</v>
      </c>
      <c s="37">
        <v>16.6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411</v>
      </c>
    </row>
    <row r="65" spans="1:5" ht="38.25">
      <c r="A65" s="35" t="s">
        <v>56</v>
      </c>
      <c r="E65" s="40" t="s">
        <v>469</v>
      </c>
    </row>
    <row r="66" spans="1:5" ht="51">
      <c r="A66" t="s">
        <v>57</v>
      </c>
      <c r="E66" s="39" t="s">
        <v>412</v>
      </c>
    </row>
    <row r="67" spans="1:13" ht="12.75">
      <c r="A67" t="s">
        <v>46</v>
      </c>
      <c r="C67" s="31" t="s">
        <v>155</v>
      </c>
      <c r="E67" s="33" t="s">
        <v>231</v>
      </c>
      <c r="J67" s="32">
        <f>0</f>
      </c>
      <c s="32">
        <f>0</f>
      </c>
      <c s="32">
        <f>0+L68+L72+L76+L80</f>
      </c>
      <c s="32">
        <f>0+M68+M72+M76+M80</f>
      </c>
    </row>
    <row r="68" spans="1:16" ht="12.75">
      <c r="A68" t="s">
        <v>49</v>
      </c>
      <c s="34" t="s">
        <v>216</v>
      </c>
      <c s="34" t="s">
        <v>470</v>
      </c>
      <c s="35" t="s">
        <v>5</v>
      </c>
      <c s="6" t="s">
        <v>471</v>
      </c>
      <c s="36" t="s">
        <v>53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472</v>
      </c>
    </row>
    <row r="71" spans="1:5" ht="38.25">
      <c r="A71" t="s">
        <v>57</v>
      </c>
      <c r="E71" s="39" t="s">
        <v>473</v>
      </c>
    </row>
    <row r="72" spans="1:16" ht="12.75">
      <c r="A72" t="s">
        <v>49</v>
      </c>
      <c s="34" t="s">
        <v>222</v>
      </c>
      <c s="34" t="s">
        <v>414</v>
      </c>
      <c s="35" t="s">
        <v>5</v>
      </c>
      <c s="6" t="s">
        <v>415</v>
      </c>
      <c s="36" t="s">
        <v>121</v>
      </c>
      <c s="37">
        <v>29.5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464</v>
      </c>
    </row>
    <row r="75" spans="1:5" ht="25.5">
      <c r="A75" t="s">
        <v>57</v>
      </c>
      <c r="E75" s="39" t="s">
        <v>416</v>
      </c>
    </row>
    <row r="76" spans="1:16" ht="12.75">
      <c r="A76" t="s">
        <v>49</v>
      </c>
      <c s="34" t="s">
        <v>227</v>
      </c>
      <c s="34" t="s">
        <v>421</v>
      </c>
      <c s="35" t="s">
        <v>5</v>
      </c>
      <c s="6" t="s">
        <v>422</v>
      </c>
      <c s="36" t="s">
        <v>121</v>
      </c>
      <c s="37">
        <v>7.6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463</v>
      </c>
    </row>
    <row r="79" spans="1:5" ht="25.5">
      <c r="A79" t="s">
        <v>57</v>
      </c>
      <c r="E79" s="39" t="s">
        <v>416</v>
      </c>
    </row>
    <row r="80" spans="1:16" ht="12.75">
      <c r="A80" t="s">
        <v>49</v>
      </c>
      <c s="34" t="s">
        <v>232</v>
      </c>
      <c s="34" t="s">
        <v>474</v>
      </c>
      <c s="35" t="s">
        <v>5</v>
      </c>
      <c s="6" t="s">
        <v>475</v>
      </c>
      <c s="36" t="s">
        <v>174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476</v>
      </c>
    </row>
    <row r="83" spans="1:5" ht="102">
      <c r="A83" t="s">
        <v>57</v>
      </c>
      <c r="E83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